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<sst xmlns="http://schemas.openxmlformats.org/spreadsheetml/2006/main" count="35" uniqueCount="29">
  <si>
    <t>2021年柳州市农机购置补贴资金使用、结算进度表</t>
  </si>
  <si>
    <t>制表：柳州市农业机械化管理中心</t>
  </si>
  <si>
    <t>数据截止时间：2021年10月30日</t>
  </si>
  <si>
    <t>单位</t>
  </si>
  <si>
    <t>农机购置补贴资金分配表（万元）</t>
  </si>
  <si>
    <t>中央补贴资金</t>
  </si>
  <si>
    <t>自治区补贴资金</t>
  </si>
  <si>
    <t>总补贴资金使用、结算进度</t>
  </si>
  <si>
    <t xml:space="preserve"> 第一批自治区补贴资金</t>
  </si>
  <si>
    <t>第二批自治区补贴资金</t>
  </si>
  <si>
    <t xml:space="preserve">合计 </t>
  </si>
  <si>
    <t>绩效目标任务</t>
  </si>
  <si>
    <t>补贴使用资金</t>
  </si>
  <si>
    <t>资金使用比例</t>
  </si>
  <si>
    <t>资金结算金额</t>
  </si>
  <si>
    <t>资金结算比例</t>
  </si>
  <si>
    <t>资金使用总量</t>
  </si>
  <si>
    <t>结算总金额</t>
  </si>
  <si>
    <t xml:space="preserve"> 资金结算进度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</si>
  <si>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</si>
  <si>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</si>
  <si>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</si>
  <si>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</si>
  <si>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</si>
  <si>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</si>
  <si>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</si>
  <si>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融水县</t>
  </si>
  <si>
    <t>三江县</t>
  </si>
  <si>
    <t>合 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</si>
</sst>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\(0.00\)"/>
    <numFmt numFmtId="41" formatCode="_ * #,##0_ ;_ * \-#,##0_ ;_ * &quot;-&quot;_ ;_ @_ "/>
    <numFmt numFmtId="43" formatCode="_ * #,##0.00_ ;_ * \-#,##0.00_ ;_ * &quot;-&quot;??_ ;_ @_ "/>
    <numFmt numFmtId="177" formatCode="0.000_ "/>
    <numFmt numFmtId="178" formatCode="0.00_ "/>
  </numFmts>
  <fonts count="27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4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2"/>
      <name val="黑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tabSelected="1" zoomScale="75" zoomScaleNormal="75" workbookViewId="0">
      <selection activeCell="O14" sqref="O14"/>
    </sheetView>
  </sheetViews>
  <sheetFormatPr defaultColWidth="8.72727272727273" defaultRowHeight="14"/>
  <cols>
    <col min="1" max="1" width="6.36363636363636" customWidth="1"/>
    <col min="2" max="2" width="6.27272727272727" customWidth="1"/>
    <col min="3" max="3" width="9.54545454545454" customWidth="1"/>
    <col min="4" max="4" width="7.54545454545455" customWidth="1"/>
    <col min="5" max="5" width="8.54545454545454" customWidth="1"/>
    <col min="6" max="6" width="5.90909090909091" customWidth="1"/>
    <col min="7" max="7" width="9.54545454545454" customWidth="1"/>
    <col min="9" max="9" width="10.2909090909091" customWidth="1"/>
    <col min="10" max="10" width="8.09090909090909" customWidth="1"/>
    <col min="11" max="11" width="8" customWidth="1"/>
    <col min="12" max="12" width="8.27272727272727" customWidth="1"/>
    <col min="13" max="13" width="7.90909090909091" customWidth="1"/>
    <col min="14" max="14" width="8.36363636363636" customWidth="1"/>
    <col min="15" max="15" width="9.54545454545454"/>
    <col min="16" max="16" width="7.45454545454545" customWidth="1"/>
    <col min="17" max="17" width="8.45454545454546" customWidth="1"/>
    <col min="18" max="18" width="8" customWidth="1"/>
  </cols>
  <sheetData>
    <row r="1" ht="65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5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13" t="s">
        <v>2</v>
      </c>
      <c r="K2" s="13"/>
      <c r="L2" s="13"/>
      <c r="M2" s="13"/>
      <c r="N2" s="13"/>
      <c r="O2" s="13"/>
      <c r="P2" s="13"/>
      <c r="Q2" s="13"/>
      <c r="R2" s="13"/>
    </row>
    <row r="3" ht="32" customHeight="1" spans="1:18">
      <c r="A3" s="3" t="s">
        <v>3</v>
      </c>
      <c r="B3" s="4" t="s">
        <v>4</v>
      </c>
      <c r="C3" s="4"/>
      <c r="D3" s="4"/>
      <c r="E3" s="4"/>
      <c r="F3" s="4"/>
      <c r="G3" s="5" t="s">
        <v>5</v>
      </c>
      <c r="H3" s="5"/>
      <c r="I3" s="5"/>
      <c r="J3" s="5"/>
      <c r="K3" s="5" t="s">
        <v>6</v>
      </c>
      <c r="L3" s="5"/>
      <c r="M3" s="5"/>
      <c r="N3" s="5"/>
      <c r="O3" s="5" t="s">
        <v>7</v>
      </c>
      <c r="P3" s="5"/>
      <c r="Q3" s="5"/>
      <c r="R3" s="5"/>
    </row>
    <row r="4" ht="24" customHeight="1" spans="1:18">
      <c r="A4" s="3"/>
      <c r="B4" s="3" t="s">
        <v>5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13</v>
      </c>
      <c r="Q4" s="3" t="s">
        <v>17</v>
      </c>
      <c r="R4" s="3" t="s">
        <v>18</v>
      </c>
    </row>
    <row r="5" ht="24" customHeight="1" spans="1: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4" customHeight="1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28" customHeight="1" spans="1:18">
      <c r="A7" s="6" t="s">
        <v>19</v>
      </c>
      <c r="B7" s="7">
        <v>20</v>
      </c>
      <c r="C7" s="7">
        <v>175</v>
      </c>
      <c r="D7" s="8">
        <v>0</v>
      </c>
      <c r="E7" s="7">
        <f>B7+C7+D7</f>
        <v>195</v>
      </c>
      <c r="F7" s="7">
        <v>170</v>
      </c>
      <c r="G7" s="9">
        <v>19.67</v>
      </c>
      <c r="H7" s="10">
        <f>G7/B7</f>
        <v>0.9835</v>
      </c>
      <c r="I7" s="14">
        <v>4.44</v>
      </c>
      <c r="J7" s="10">
        <f>I7/B7</f>
        <v>0.222</v>
      </c>
      <c r="K7" s="14">
        <v>175</v>
      </c>
      <c r="L7" s="10">
        <v>1</v>
      </c>
      <c r="M7" s="14">
        <v>175</v>
      </c>
      <c r="N7" s="10">
        <f>M7/K7</f>
        <v>1</v>
      </c>
      <c r="O7" s="14">
        <f>G7+K7</f>
        <v>194.67</v>
      </c>
      <c r="P7" s="10">
        <f>O7/E7</f>
        <v>0.998307692307692</v>
      </c>
      <c r="Q7" s="17">
        <f>I7+M7</f>
        <v>179.44</v>
      </c>
      <c r="R7" s="10">
        <f>Q7/E7</f>
        <v>0.920205128205128</v>
      </c>
    </row>
    <row r="8" ht="28" customHeight="1" spans="1:18">
      <c r="A8" s="11" t="s">
        <v>20</v>
      </c>
      <c r="B8" s="8">
        <v>57</v>
      </c>
      <c r="C8" s="8">
        <v>75</v>
      </c>
      <c r="D8" s="8">
        <v>0</v>
      </c>
      <c r="E8" s="7">
        <f t="shared" ref="E8:E16" si="0">B8+C8+D8</f>
        <v>132</v>
      </c>
      <c r="F8" s="8">
        <v>110</v>
      </c>
      <c r="G8" s="12">
        <v>54.844</v>
      </c>
      <c r="H8" s="10">
        <f t="shared" ref="H8:H16" si="1">G8/B8</f>
        <v>0.962175438596491</v>
      </c>
      <c r="I8" s="15">
        <v>54.844</v>
      </c>
      <c r="J8" s="10">
        <f t="shared" ref="J8:J16" si="2">I8/B8</f>
        <v>0.962175438596491</v>
      </c>
      <c r="K8" s="15">
        <v>75</v>
      </c>
      <c r="L8" s="16">
        <f>K8/C8</f>
        <v>1</v>
      </c>
      <c r="M8" s="15">
        <v>75</v>
      </c>
      <c r="N8" s="16">
        <v>1</v>
      </c>
      <c r="O8" s="14">
        <f t="shared" ref="O8:O16" si="3">G8+K8</f>
        <v>129.844</v>
      </c>
      <c r="P8" s="10">
        <f t="shared" ref="P8:P16" si="4">O8/E8</f>
        <v>0.983666666666667</v>
      </c>
      <c r="Q8" s="17">
        <f t="shared" ref="Q8:Q16" si="5">I8+M8</f>
        <v>129.844</v>
      </c>
      <c r="R8" s="10">
        <f t="shared" ref="R8:R16" si="6">Q8/E8</f>
        <v>0.983666666666667</v>
      </c>
    </row>
    <row r="9" ht="28" customHeight="1" spans="1:18">
      <c r="A9" s="11" t="s">
        <v>21</v>
      </c>
      <c r="B9" s="8">
        <v>15</v>
      </c>
      <c r="C9" s="8">
        <v>0</v>
      </c>
      <c r="D9" s="8">
        <v>0</v>
      </c>
      <c r="E9" s="7">
        <f t="shared" si="0"/>
        <v>15</v>
      </c>
      <c r="F9" s="8">
        <v>13</v>
      </c>
      <c r="G9" s="12">
        <v>16</v>
      </c>
      <c r="H9" s="10">
        <f t="shared" si="1"/>
        <v>1.06666666666667</v>
      </c>
      <c r="I9" s="15">
        <v>16</v>
      </c>
      <c r="J9" s="10">
        <f t="shared" si="2"/>
        <v>1.06666666666667</v>
      </c>
      <c r="K9" s="15">
        <v>0</v>
      </c>
      <c r="L9" s="16">
        <v>0</v>
      </c>
      <c r="M9" s="15">
        <v>0</v>
      </c>
      <c r="N9" s="16">
        <v>0</v>
      </c>
      <c r="O9" s="14">
        <f t="shared" si="3"/>
        <v>16</v>
      </c>
      <c r="P9" s="10">
        <f t="shared" si="4"/>
        <v>1.06666666666667</v>
      </c>
      <c r="Q9" s="17">
        <f t="shared" si="5"/>
        <v>16</v>
      </c>
      <c r="R9" s="10">
        <f t="shared" si="6"/>
        <v>1.06666666666667</v>
      </c>
    </row>
    <row r="10" ht="28" customHeight="1" spans="1:18">
      <c r="A10" s="11" t="s">
        <v>22</v>
      </c>
      <c r="B10" s="8">
        <v>1065</v>
      </c>
      <c r="C10" s="8">
        <v>368.91</v>
      </c>
      <c r="D10" s="8">
        <v>473.97</v>
      </c>
      <c r="E10" s="7">
        <f t="shared" si="0"/>
        <v>1907.88</v>
      </c>
      <c r="F10" s="8">
        <v>1250</v>
      </c>
      <c r="G10" s="12">
        <v>1064.536</v>
      </c>
      <c r="H10" s="10">
        <f t="shared" si="1"/>
        <v>0.999564319248826</v>
      </c>
      <c r="I10" s="15">
        <v>1063.796</v>
      </c>
      <c r="J10" s="10">
        <f t="shared" si="2"/>
        <v>0.998869483568075</v>
      </c>
      <c r="K10" s="15">
        <v>838.45</v>
      </c>
      <c r="L10" s="16">
        <v>0.9947</v>
      </c>
      <c r="M10" s="15">
        <v>838.45</v>
      </c>
      <c r="N10" s="16">
        <v>0.9947</v>
      </c>
      <c r="O10" s="14">
        <f t="shared" si="3"/>
        <v>1902.986</v>
      </c>
      <c r="P10" s="10">
        <f t="shared" si="4"/>
        <v>0.997434849151938</v>
      </c>
      <c r="Q10" s="17">
        <f t="shared" si="5"/>
        <v>1902.246</v>
      </c>
      <c r="R10" s="10">
        <f t="shared" si="6"/>
        <v>0.99704698408705</v>
      </c>
    </row>
    <row r="11" ht="28" customHeight="1" spans="1:18">
      <c r="A11" s="11" t="s">
        <v>23</v>
      </c>
      <c r="B11" s="8">
        <v>805</v>
      </c>
      <c r="C11" s="8">
        <v>292.59</v>
      </c>
      <c r="D11" s="8">
        <v>336.54</v>
      </c>
      <c r="E11" s="7">
        <f t="shared" si="0"/>
        <v>1434.13</v>
      </c>
      <c r="F11" s="8">
        <v>960</v>
      </c>
      <c r="G11" s="12">
        <v>803.832</v>
      </c>
      <c r="H11" s="10">
        <f t="shared" si="1"/>
        <v>0.998549068322981</v>
      </c>
      <c r="I11" s="15">
        <v>799.412</v>
      </c>
      <c r="J11" s="10">
        <f t="shared" si="2"/>
        <v>0.993058385093168</v>
      </c>
      <c r="K11" s="15">
        <v>629.13</v>
      </c>
      <c r="L11" s="16">
        <v>1</v>
      </c>
      <c r="M11" s="15">
        <v>629.13</v>
      </c>
      <c r="N11" s="16">
        <v>1</v>
      </c>
      <c r="O11" s="14">
        <f t="shared" si="3"/>
        <v>1432.962</v>
      </c>
      <c r="P11" s="10">
        <f t="shared" si="4"/>
        <v>0.999185568951211</v>
      </c>
      <c r="Q11" s="17">
        <f t="shared" si="5"/>
        <v>1428.542</v>
      </c>
      <c r="R11" s="10">
        <f t="shared" si="6"/>
        <v>0.996103561043978</v>
      </c>
    </row>
    <row r="12" ht="28" customHeight="1" spans="1:18">
      <c r="A12" s="11" t="s">
        <v>24</v>
      </c>
      <c r="B12" s="8">
        <v>220</v>
      </c>
      <c r="C12" s="8">
        <v>152.59</v>
      </c>
      <c r="D12" s="8">
        <v>5.67</v>
      </c>
      <c r="E12" s="7">
        <f t="shared" si="0"/>
        <v>378.26</v>
      </c>
      <c r="F12" s="8">
        <v>326</v>
      </c>
      <c r="G12" s="12">
        <v>205.168</v>
      </c>
      <c r="H12" s="10">
        <f t="shared" si="1"/>
        <v>0.932581818181818</v>
      </c>
      <c r="I12" s="15">
        <v>203.118</v>
      </c>
      <c r="J12" s="10">
        <f t="shared" si="2"/>
        <v>0.923263636363636</v>
      </c>
      <c r="K12" s="15">
        <v>158.26</v>
      </c>
      <c r="L12" s="16">
        <v>1</v>
      </c>
      <c r="M12" s="15">
        <v>158.26</v>
      </c>
      <c r="N12" s="16">
        <v>1</v>
      </c>
      <c r="O12" s="14">
        <f t="shared" si="3"/>
        <v>363.428</v>
      </c>
      <c r="P12" s="10">
        <f t="shared" si="4"/>
        <v>0.960788875376725</v>
      </c>
      <c r="Q12" s="17">
        <f t="shared" si="5"/>
        <v>361.378</v>
      </c>
      <c r="R12" s="10">
        <f t="shared" si="6"/>
        <v>0.955369322688098</v>
      </c>
    </row>
    <row r="13" ht="28" customHeight="1" spans="1:18">
      <c r="A13" s="11" t="s">
        <v>25</v>
      </c>
      <c r="B13" s="8">
        <v>108</v>
      </c>
      <c r="C13" s="8">
        <v>0</v>
      </c>
      <c r="D13" s="8">
        <v>32.78</v>
      </c>
      <c r="E13" s="7">
        <f t="shared" si="0"/>
        <v>140.78</v>
      </c>
      <c r="F13" s="8">
        <v>95</v>
      </c>
      <c r="G13" s="12">
        <v>107.996</v>
      </c>
      <c r="H13" s="10">
        <f t="shared" si="1"/>
        <v>0.999962962962963</v>
      </c>
      <c r="I13" s="15">
        <v>99.72</v>
      </c>
      <c r="J13" s="10">
        <f t="shared" si="2"/>
        <v>0.923333333333333</v>
      </c>
      <c r="K13" s="15">
        <v>25</v>
      </c>
      <c r="L13" s="16">
        <v>0.7626</v>
      </c>
      <c r="M13" s="15">
        <v>25</v>
      </c>
      <c r="N13" s="16">
        <v>0.7626</v>
      </c>
      <c r="O13" s="14">
        <f t="shared" si="3"/>
        <v>132.996</v>
      </c>
      <c r="P13" s="10">
        <f t="shared" si="4"/>
        <v>0.944708055121466</v>
      </c>
      <c r="Q13" s="17">
        <f t="shared" si="5"/>
        <v>124.72</v>
      </c>
      <c r="R13" s="10">
        <f t="shared" si="6"/>
        <v>0.885921295638585</v>
      </c>
    </row>
    <row r="14" ht="28" customHeight="1" spans="1:18">
      <c r="A14" s="11" t="s">
        <v>26</v>
      </c>
      <c r="B14" s="8">
        <v>130</v>
      </c>
      <c r="C14" s="8">
        <v>0</v>
      </c>
      <c r="D14" s="8">
        <v>0</v>
      </c>
      <c r="E14" s="7">
        <f t="shared" si="0"/>
        <v>130</v>
      </c>
      <c r="F14" s="8">
        <v>116</v>
      </c>
      <c r="G14" s="12">
        <v>123.694</v>
      </c>
      <c r="H14" s="10">
        <f t="shared" si="1"/>
        <v>0.951492307692308</v>
      </c>
      <c r="I14" s="15">
        <v>123.694</v>
      </c>
      <c r="J14" s="10">
        <f t="shared" si="2"/>
        <v>0.951492307692308</v>
      </c>
      <c r="K14" s="15">
        <v>0</v>
      </c>
      <c r="L14" s="16">
        <v>0</v>
      </c>
      <c r="M14" s="15">
        <v>0</v>
      </c>
      <c r="N14" s="16">
        <v>0</v>
      </c>
      <c r="O14" s="14">
        <f t="shared" si="3"/>
        <v>123.694</v>
      </c>
      <c r="P14" s="10">
        <f t="shared" si="4"/>
        <v>0.951492307692308</v>
      </c>
      <c r="Q14" s="17">
        <f t="shared" si="5"/>
        <v>123.694</v>
      </c>
      <c r="R14" s="10">
        <f t="shared" si="6"/>
        <v>0.951492307692308</v>
      </c>
    </row>
    <row r="15" ht="28" customHeight="1" spans="1:18">
      <c r="A15" s="11" t="s">
        <v>27</v>
      </c>
      <c r="B15" s="8">
        <v>180</v>
      </c>
      <c r="C15" s="8">
        <v>0</v>
      </c>
      <c r="D15" s="8">
        <v>0</v>
      </c>
      <c r="E15" s="7">
        <f t="shared" si="0"/>
        <v>180</v>
      </c>
      <c r="F15" s="8">
        <v>160</v>
      </c>
      <c r="G15" s="12">
        <v>161.916</v>
      </c>
      <c r="H15" s="10">
        <f t="shared" si="1"/>
        <v>0.899533333333333</v>
      </c>
      <c r="I15" s="15">
        <v>149.898</v>
      </c>
      <c r="J15" s="10">
        <f t="shared" si="2"/>
        <v>0.832766666666667</v>
      </c>
      <c r="K15" s="15">
        <v>0</v>
      </c>
      <c r="L15" s="16">
        <v>0</v>
      </c>
      <c r="M15" s="15">
        <v>0</v>
      </c>
      <c r="N15" s="16">
        <v>0</v>
      </c>
      <c r="O15" s="14">
        <f t="shared" si="3"/>
        <v>161.916</v>
      </c>
      <c r="P15" s="10">
        <f t="shared" si="4"/>
        <v>0.899533333333333</v>
      </c>
      <c r="Q15" s="17">
        <f t="shared" si="5"/>
        <v>149.898</v>
      </c>
      <c r="R15" s="10">
        <f t="shared" si="6"/>
        <v>0.832766666666667</v>
      </c>
    </row>
    <row r="16" ht="28" customHeight="1" spans="1:18">
      <c r="A16" s="11" t="s">
        <v>28</v>
      </c>
      <c r="B16" s="8">
        <v>2600</v>
      </c>
      <c r="C16" s="8">
        <v>1064.09</v>
      </c>
      <c r="D16" s="8">
        <v>848.96</v>
      </c>
      <c r="E16" s="7">
        <f t="shared" si="0"/>
        <v>4513.05</v>
      </c>
      <c r="F16" s="8">
        <v>3200</v>
      </c>
      <c r="G16" s="12">
        <f>SUM(G7:G15)</f>
        <v>2557.656</v>
      </c>
      <c r="H16" s="10">
        <f t="shared" si="1"/>
        <v>0.983713846153846</v>
      </c>
      <c r="I16" s="15">
        <f>SUM(I7:I15)</f>
        <v>2514.922</v>
      </c>
      <c r="J16" s="10">
        <f t="shared" si="2"/>
        <v>0.967277692307692</v>
      </c>
      <c r="K16" s="15">
        <f>SUM(K7:K15)</f>
        <v>1900.84</v>
      </c>
      <c r="L16" s="16">
        <v>0.9932</v>
      </c>
      <c r="M16" s="15">
        <f>SUM(M7:M15)</f>
        <v>1900.84</v>
      </c>
      <c r="N16" s="16">
        <v>0.9932</v>
      </c>
      <c r="O16" s="14">
        <f t="shared" si="3"/>
        <v>4458.496</v>
      </c>
      <c r="P16" s="10">
        <f t="shared" si="4"/>
        <v>0.987911944250562</v>
      </c>
      <c r="Q16" s="17">
        <f t="shared" si="5"/>
        <v>4415.762</v>
      </c>
      <c r="R16" s="10">
        <f t="shared" si="6"/>
        <v>0.978442959860848</v>
      </c>
    </row>
  </sheetData>
  <mergeCells count="25">
    <mergeCell ref="A1:R1"/>
    <mergeCell ref="A2:I2"/>
    <mergeCell ref="J2:R2"/>
    <mergeCell ref="B3:F3"/>
    <mergeCell ref="G3:J3"/>
    <mergeCell ref="K3:N3"/>
    <mergeCell ref="O3:R3"/>
    <mergeCell ref="A3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罗阿力</cp:lastModifiedBy>
  <dcterms:created xsi:type="dcterms:W3CDTF">2021-06-25T09:18:00Z</dcterms:created>
  <dcterms:modified xsi:type="dcterms:W3CDTF">2021-11-30T01:16:32Z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A2C4315795134B7680DA0BD6688E54C0</vt:lpwstr>
  </property>
  <property fmtid="{D5CDD505-2E9C-101B-9397-08002B2CF9AE}" pid="3" name="KSOProductBuildVer">
    <vt:lpwstr>2052-11.1.0.11115</vt:lpwstr>
  </property>
</Properties>
</file>